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9720" windowHeight="4956" activeTab="0"/>
  </bookViews>
  <sheets>
    <sheet name="งบทดลองก่อน-หลัง ปิดบัญชี มกก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<sst xmlns="http://schemas.openxmlformats.org/spreadsheetml/2006/main" count="94" uniqueCount="76">
  <si>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รายการ</t>
  </si>
  <si>
    <t>รหัสบัญชี</t>
  </si>
  <si>
    <t>เครดิต</t>
  </si>
  <si>
    <t>เงินสด</t>
  </si>
  <si>
    <t>ค่าตอบแทน</t>
  </si>
  <si>
    <t>ค่าวัสดุ</t>
  </si>
  <si>
    <t>ค่าใช้สอย</t>
  </si>
  <si>
    <t>ค่าสาธารณูปโภค</t>
  </si>
  <si>
    <t>เงินอุดหนุน</t>
  </si>
  <si>
    <t>เดบิท</t>
  </si>
  <si>
    <t>ค่าครุภัณฑ์</t>
  </si>
  <si>
    <t>ลูกหนี้เงินยืมงบประมาณ</t>
  </si>
  <si>
    <t>ค่าที่ดินและสิ่งก่อสร้าง</t>
  </si>
  <si>
    <t>ทุนสำรองเงินสะสม</t>
  </si>
  <si>
    <t>เงินเดือน  (ฝ่ายการเมือง)</t>
  </si>
  <si>
    <t>เงินเดือน  (ฝ่ายประจำ)</t>
  </si>
  <si>
    <t>เงินฝากธนาคาร กรุงไทย กระแสรายวัน  327-6-00873-4</t>
  </si>
  <si>
    <t>เงินฝากธนาคาร กรุงไทย ออมทรัพย์  327-0-12236-5</t>
  </si>
  <si>
    <t>เงินฝากธนาคาร ธกส. ออมทรัพย์  921-2-43536-9</t>
  </si>
  <si>
    <t>เงินฝากธนาคาร ออมสิน  ประจำ  300000126453-4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</si>
  <si>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</si>
  <si>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</si>
  <si>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</si>
  <si>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 - ค่าน้ำประปา</t>
  </si>
  <si>
    <t>รายได้จากรัฐบาลค้างรับ</t>
  </si>
  <si>
    <t>เงินรับฝาก  (หมายเหตุ  3 )</t>
  </si>
  <si>
    <t>เงินรับฝาก-เงินทุนหมุนเวียนโครงการเศรษฐกิจชุมชน (หมายเหตุ  4 )</t>
  </si>
  <si>
    <t>รายจ่ายค้างจ่ายระหว่างดำเนินการ (หมายเหตุ  2 )</t>
  </si>
  <si>
    <t>เงินสะสม  (หมายเหตุ 7 )</t>
  </si>
  <si>
    <t>องค์การบริหารส่วนตำบลมะเกลือเก่า</t>
  </si>
  <si>
    <t xml:space="preserve">                                                            (นางสาวดวงใจ      มาสูงเนิน)</t>
  </si>
  <si>
    <t xml:space="preserve">               ผู้อำนวยการกองคลัง                              ปลัดองค์การบริหารส่วนตำบลมะเกลือเก่า</t>
  </si>
  <si>
    <t xml:space="preserve">                                                                                    ว่าที่ร้อยตรี</t>
  </si>
  <si>
    <t xml:space="preserve">                      ตรวจสอบแล้ว                                                     ตรวจสอบแล้วถูกต้อง</t>
  </si>
  <si>
    <t xml:space="preserve">              (นางกฤชกร    สิงขรอาจ)                                              (ชวลิต      ปรีดาสา)</t>
  </si>
  <si>
    <t xml:space="preserve">   นายกองค์การบริหารส่วนตำบลมะเกลือเก่า</t>
  </si>
  <si>
    <t xml:space="preserve">               (นายเอกชัย    พรหมพันธ์ใจ)</t>
  </si>
  <si>
    <t xml:space="preserve">                                      รับรองถูกต้อง</t>
  </si>
  <si>
    <t xml:space="preserve">งบทดลอง  </t>
  </si>
  <si>
    <t xml:space="preserve">งบกลาง </t>
  </si>
  <si>
    <t xml:space="preserve">                                                                                                                             ผู้จัดทำ</t>
  </si>
  <si>
    <t xml:space="preserve">                                                                                                                      ผู้จัดทำ</t>
  </si>
  <si>
    <t>เงินรายรับ  (หมายเหตุ 1)</t>
  </si>
  <si>
    <t xml:space="preserve">                                                            นักวิชาการเงินและบัญชี ชำนาญการ</t>
  </si>
  <si>
    <t>เงินฝากธนาคาร ธกส. ออมทรัพย์  01921-2-36334-8</t>
  </si>
  <si>
    <t>เงินฝากธนาคาร ธกส. ประจำ  30921-4-10704-1</t>
  </si>
  <si>
    <t>เงินฝากธนาคาร ออมสิน  ออมทรัพย์  052480424945</t>
  </si>
  <si>
    <t>11011000</t>
  </si>
  <si>
    <t>11012003</t>
  </si>
  <si>
    <t>11012001</t>
  </si>
  <si>
    <t>11012002</t>
  </si>
  <si>
    <t>11043001</t>
  </si>
  <si>
    <t>11043002</t>
  </si>
  <si>
    <t>11043003</t>
  </si>
  <si>
    <t>11044000</t>
  </si>
  <si>
    <t>11041000</t>
  </si>
  <si>
    <t>11042000</t>
  </si>
  <si>
    <t>21010000</t>
  </si>
  <si>
    <t>21040000</t>
  </si>
  <si>
    <t>21040016</t>
  </si>
  <si>
    <t>31000000</t>
  </si>
  <si>
    <t>32000000</t>
  </si>
  <si>
    <t>19010000</t>
  </si>
  <si>
    <t>5100000</t>
  </si>
  <si>
    <t>5210000</t>
  </si>
  <si>
    <t>5220000</t>
  </si>
  <si>
    <t>5310000</t>
  </si>
  <si>
    <t>5320000</t>
  </si>
  <si>
    <t>5340000</t>
  </si>
  <si>
    <t>5330000</t>
  </si>
  <si>
    <t>5610000</t>
  </si>
  <si>
    <t>ลูกหนี้เงินทุนโครงการเศรษฐกิจชุมชน</t>
  </si>
  <si>
    <t>11045000</t>
  </si>
  <si>
    <t>5410000</t>
  </si>
  <si>
    <t xml:space="preserve">  วันที่  31  มกราคม  2560</t>
  </si>
  <si>
    <t>5420000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</si>
</sst>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d\ ดดด\ bb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0.0"/>
    <numFmt numFmtId="211" formatCode="#,##0;[Red]#,##0"/>
    <numFmt numFmtId="212" formatCode="#,##0.00_ ;\-#,##0.00\ "/>
    <numFmt numFmtId="213" formatCode="&quot;฿&quot;#,##0"/>
    <numFmt numFmtId="214" formatCode="[&lt;=9999999][$-D000000]###\-####;[$-D000000]\(0#\)\ ###\-####"/>
    <numFmt numFmtId="215" formatCode="0000"/>
    <numFmt numFmtId="216" formatCode="000"/>
    <numFmt numFmtId="217" formatCode="\(#,##0.00_);[Red]\(#,##0.00\)"/>
    <numFmt numFmtId="218" formatCode="0000000"/>
    <numFmt numFmtId="219" formatCode="0."/>
    <numFmt numFmtId="220" formatCode=".00"/>
    <numFmt numFmtId="221" formatCode="dd\ \ ดดด\ \ yyyy"/>
    <numFmt numFmtId="222" formatCode="\ d\ \ ดดด\ \ yyyy"/>
    <numFmt numFmtId="223" formatCode="#,##0.00;[Red]#,##0.00"/>
    <numFmt numFmtId="224" formatCode="0.00;[Red]0.00"/>
    <numFmt numFmtId="225" formatCode="#,##0.00_ ;[Red]\-#,##0.00\ "/>
    <numFmt numFmtId="226" formatCode="#,##0.0"/>
  </numFmts>
  <fonts count="4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0"/>
      <name val="Arial"/>
      <family val="2"/>
    </font>
    <font>
      <sz val="14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3" fontId="9" fillId="0" borderId="11" xfId="44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3" fontId="9" fillId="0" borderId="13" xfId="44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43" fontId="9" fillId="0" borderId="13" xfId="44" applyFont="1" applyBorder="1" applyAlignment="1">
      <alignment/>
    </xf>
    <xf numFmtId="43" fontId="9" fillId="0" borderId="14" xfId="44" applyFont="1" applyBorder="1" applyAlignment="1">
      <alignment/>
    </xf>
    <xf numFmtId="43" fontId="9" fillId="0" borderId="14" xfId="44" applyFont="1" applyBorder="1" applyAlignment="1">
      <alignment horizontal="center" vertical="center"/>
    </xf>
    <xf numFmtId="43" fontId="9" fillId="0" borderId="15" xfId="44" applyFont="1" applyBorder="1" applyAlignment="1">
      <alignment horizontal="right" vertical="center"/>
    </xf>
    <xf numFmtId="43" fontId="9" fillId="0" borderId="16" xfId="44" applyFont="1" applyBorder="1" applyAlignment="1">
      <alignment horizontal="center" vertical="center"/>
    </xf>
    <xf numFmtId="43" fontId="9" fillId="0" borderId="15" xfId="44" applyFont="1" applyBorder="1" applyAlignment="1">
      <alignment/>
    </xf>
    <xf numFmtId="43" fontId="9" fillId="0" borderId="16" xfId="44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3" fontId="9" fillId="0" borderId="18" xfId="44" applyFont="1" applyBorder="1" applyAlignment="1">
      <alignment/>
    </xf>
    <xf numFmtId="43" fontId="9" fillId="0" borderId="0" xfId="44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22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3" fontId="8" fillId="0" borderId="0" xfId="44" applyFont="1" applyBorder="1" applyAlignment="1">
      <alignment/>
    </xf>
    <xf numFmtId="0" fontId="11" fillId="0" borderId="0" xfId="0" applyFont="1" applyAlignment="1">
      <alignment/>
    </xf>
    <xf numFmtId="43" fontId="9" fillId="0" borderId="17" xfId="44" applyFont="1" applyBorder="1" applyAlignment="1">
      <alignment/>
    </xf>
    <xf numFmtId="43" fontId="9" fillId="0" borderId="19" xfId="44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223" fontId="8" fillId="0" borderId="0" xfId="0" applyNumberFormat="1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3" fontId="9" fillId="0" borderId="21" xfId="44" applyFont="1" applyBorder="1" applyAlignment="1">
      <alignment/>
    </xf>
    <xf numFmtId="43" fontId="9" fillId="0" borderId="22" xfId="44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3" fontId="9" fillId="0" borderId="11" xfId="44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223" fontId="8" fillId="0" borderId="0" xfId="0" applyNumberFormat="1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7" xfId="35"/>
    <cellStyle name="Followed Hyperlink" xfId="36"/>
    <cellStyle name="Hyperlink" xfId="37"/>
    <cellStyle name="Normal 2" xfId="38"/>
    <cellStyle name="Normal 3" xfId="39"/>
    <cellStyle name="Normal 5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0"/>
  <sheetViews>
    <sheetView tabSelected="1" view="pageBreakPreview" zoomScale="90" zoomScaleSheetLayoutView="90" zoomScalePageLayoutView="0" workbookViewId="0" topLeftCell="A64">
      <selection activeCell="E64" sqref="E1:F16384"/>
    </sheetView>
  </sheetViews>
  <sheetFormatPr defaultColWidth="57.00390625" defaultRowHeight="21.75"/>
  <cols>
    <col min="1" max="1" width="73.7109375" style="1" customWidth="1"/>
    <col min="2" max="2" width="17.140625" style="31" customWidth="1"/>
    <col min="3" max="3" width="23.8515625" style="1" customWidth="1"/>
    <col min="4" max="4" width="23.8515625" style="32" customWidth="1"/>
    <col min="5" max="16384" width="57.00390625" style="1" customWidth="1"/>
  </cols>
  <sheetData>
    <row r="1" spans="1:4" ht="26.25">
      <c r="A1" s="45" t="s">
        <v>29</v>
      </c>
      <c r="B1" s="45"/>
      <c r="C1" s="45"/>
      <c r="D1" s="45"/>
    </row>
    <row r="2" spans="1:4" ht="21.75" customHeight="1">
      <c r="A2" s="45" t="s">
        <v>38</v>
      </c>
      <c r="B2" s="45"/>
      <c r="C2" s="45"/>
      <c r="D2" s="45"/>
    </row>
    <row r="3" spans="1:4" ht="26.25">
      <c r="A3" s="46" t="s">
        <v>74</v>
      </c>
      <c r="B3" s="46"/>
      <c r="C3" s="46"/>
      <c r="D3" s="46"/>
    </row>
    <row r="4" spans="1:4" ht="26.25">
      <c r="A4" s="3"/>
      <c r="B4" s="3"/>
      <c r="C4" s="3"/>
      <c r="D4" s="3"/>
    </row>
    <row r="5" spans="1:4" ht="21.75" customHeight="1">
      <c r="A5" s="43" t="s">
        <v>0</v>
      </c>
      <c r="B5" s="47" t="s">
        <v>1</v>
      </c>
      <c r="C5" s="43" t="s">
        <v>9</v>
      </c>
      <c r="D5" s="43" t="s">
        <v>2</v>
      </c>
    </row>
    <row r="6" spans="1:4" ht="4.5" customHeight="1">
      <c r="A6" s="44"/>
      <c r="B6" s="48"/>
      <c r="C6" s="44"/>
      <c r="D6" s="44"/>
    </row>
    <row r="7" spans="1:4" ht="25.5">
      <c r="A7" s="4" t="s">
        <v>3</v>
      </c>
      <c r="B7" s="5" t="s">
        <v>47</v>
      </c>
      <c r="C7" s="6">
        <f>4800-4800</f>
        <v>0</v>
      </c>
      <c r="D7" s="7"/>
    </row>
    <row r="8" spans="1:4" ht="25.5">
      <c r="A8" s="8" t="s">
        <v>16</v>
      </c>
      <c r="B8" s="9" t="s">
        <v>48</v>
      </c>
      <c r="C8" s="10">
        <v>1000</v>
      </c>
      <c r="D8" s="11"/>
    </row>
    <row r="9" spans="1:4" ht="25.5">
      <c r="A9" s="8" t="s">
        <v>17</v>
      </c>
      <c r="B9" s="9" t="s">
        <v>49</v>
      </c>
      <c r="C9" s="10">
        <f>22320663.66+13986906.9-1437672</f>
        <v>34869898.56</v>
      </c>
      <c r="D9" s="11"/>
    </row>
    <row r="10" spans="1:4" ht="25.5">
      <c r="A10" s="8" t="s">
        <v>44</v>
      </c>
      <c r="B10" s="9" t="s">
        <v>49</v>
      </c>
      <c r="C10" s="12">
        <f>9774444.4+227569-2645607.63</f>
        <v>7356405.7700000005</v>
      </c>
      <c r="D10" s="13"/>
    </row>
    <row r="11" spans="1:4" ht="25.5">
      <c r="A11" s="8" t="s">
        <v>18</v>
      </c>
      <c r="B11" s="9" t="s">
        <v>49</v>
      </c>
      <c r="C11" s="12">
        <f>1023027.08-100000</f>
        <v>923027.08</v>
      </c>
      <c r="D11" s="13"/>
    </row>
    <row r="12" spans="1:4" ht="25.5">
      <c r="A12" s="8" t="s">
        <v>45</v>
      </c>
      <c r="B12" s="9" t="s">
        <v>50</v>
      </c>
      <c r="C12" s="12">
        <v>1415684.36</v>
      </c>
      <c r="D12" s="13"/>
    </row>
    <row r="13" spans="1:4" ht="25.5">
      <c r="A13" s="8" t="s">
        <v>46</v>
      </c>
      <c r="B13" s="9" t="s">
        <v>49</v>
      </c>
      <c r="C13" s="12">
        <f>99015.49+184.18</f>
        <v>99199.67</v>
      </c>
      <c r="D13" s="13"/>
    </row>
    <row r="14" spans="1:4" ht="25.5">
      <c r="A14" s="8" t="s">
        <v>19</v>
      </c>
      <c r="B14" s="9" t="s">
        <v>50</v>
      </c>
      <c r="C14" s="12">
        <f>3180857.34+39761.39</f>
        <v>3220618.73</v>
      </c>
      <c r="D14" s="13"/>
    </row>
    <row r="15" spans="1:4" ht="25.5">
      <c r="A15" s="8" t="s">
        <v>20</v>
      </c>
      <c r="B15" s="9" t="s">
        <v>51</v>
      </c>
      <c r="C15" s="12">
        <f>24826</f>
        <v>24826</v>
      </c>
      <c r="D15" s="13"/>
    </row>
    <row r="16" spans="1:4" ht="25.5">
      <c r="A16" s="8" t="s">
        <v>21</v>
      </c>
      <c r="B16" s="9" t="s">
        <v>52</v>
      </c>
      <c r="C16" s="12">
        <f>127536.76-2374.48</f>
        <v>125162.28</v>
      </c>
      <c r="D16" s="13"/>
    </row>
    <row r="17" spans="1:4" ht="25.5">
      <c r="A17" s="8" t="s">
        <v>22</v>
      </c>
      <c r="B17" s="9" t="s">
        <v>53</v>
      </c>
      <c r="C17" s="12">
        <v>400</v>
      </c>
      <c r="D17" s="13"/>
    </row>
    <row r="18" spans="1:4" ht="25.5">
      <c r="A18" s="8" t="s">
        <v>23</v>
      </c>
      <c r="B18" s="9" t="s">
        <v>54</v>
      </c>
      <c r="C18" s="12">
        <v>485752</v>
      </c>
      <c r="D18" s="13"/>
    </row>
    <row r="19" spans="1:4" ht="25.5">
      <c r="A19" s="8" t="s">
        <v>11</v>
      </c>
      <c r="B19" s="9" t="s">
        <v>55</v>
      </c>
      <c r="C19" s="12">
        <f>35756+1521800-5200-1608500+92408-23864</f>
        <v>12400</v>
      </c>
      <c r="D19" s="13"/>
    </row>
    <row r="20" spans="1:4" ht="25.5">
      <c r="A20" s="8" t="s">
        <v>71</v>
      </c>
      <c r="B20" s="9" t="s">
        <v>72</v>
      </c>
      <c r="C20" s="12">
        <f>679353+100000</f>
        <v>779353</v>
      </c>
      <c r="D20" s="13"/>
    </row>
    <row r="21" spans="1:4" ht="25.5">
      <c r="A21" s="8" t="s">
        <v>24</v>
      </c>
      <c r="B21" s="9" t="s">
        <v>56</v>
      </c>
      <c r="C21" s="12">
        <v>23590589</v>
      </c>
      <c r="D21" s="13"/>
    </row>
    <row r="22" spans="1:4" ht="25.5">
      <c r="A22" s="8" t="s">
        <v>25</v>
      </c>
      <c r="B22" s="9" t="s">
        <v>58</v>
      </c>
      <c r="C22" s="12"/>
      <c r="D22" s="13">
        <f>1706972.46+15805.25+9489+28800+406+160000-36779.86-9832-406</f>
        <v>1874454.8499999999</v>
      </c>
    </row>
    <row r="23" spans="1:4" ht="25.5">
      <c r="A23" s="8" t="s">
        <v>26</v>
      </c>
      <c r="B23" s="9" t="s">
        <v>59</v>
      </c>
      <c r="C23" s="12"/>
      <c r="D23" s="13">
        <f>1801395.57+184.18</f>
        <v>1801579.75</v>
      </c>
    </row>
    <row r="24" spans="1:4" ht="25.5">
      <c r="A24" s="8" t="s">
        <v>27</v>
      </c>
      <c r="B24" s="9" t="s">
        <v>57</v>
      </c>
      <c r="C24" s="10"/>
      <c r="D24" s="14">
        <f>24942235.12-98500</f>
        <v>24843735.12</v>
      </c>
    </row>
    <row r="25" spans="1:4" ht="25.5">
      <c r="A25" s="8" t="s">
        <v>28</v>
      </c>
      <c r="B25" s="9" t="s">
        <v>60</v>
      </c>
      <c r="C25" s="17"/>
      <c r="D25" s="18">
        <f>19214816.6+69.52-266532</f>
        <v>18948354.12</v>
      </c>
    </row>
    <row r="26" spans="1:4" ht="25.5">
      <c r="A26" s="8" t="s">
        <v>13</v>
      </c>
      <c r="B26" s="9" t="s">
        <v>61</v>
      </c>
      <c r="C26" s="12"/>
      <c r="D26" s="13">
        <v>11023062.96</v>
      </c>
    </row>
    <row r="27" spans="1:4" ht="25.5">
      <c r="A27" s="8" t="s">
        <v>42</v>
      </c>
      <c r="B27" s="9" t="s">
        <v>62</v>
      </c>
      <c r="C27" s="12"/>
      <c r="D27" s="13">
        <f>17316373.3+14056787.29</f>
        <v>31373160.59</v>
      </c>
    </row>
    <row r="28" spans="1:4" ht="25.5">
      <c r="A28" s="8" t="s">
        <v>39</v>
      </c>
      <c r="B28" s="9" t="s">
        <v>63</v>
      </c>
      <c r="C28" s="12">
        <f>5723096+150032+1504200-600</f>
        <v>7376728</v>
      </c>
      <c r="D28" s="13"/>
    </row>
    <row r="29" spans="1:4" ht="25.5">
      <c r="A29" s="8" t="s">
        <v>14</v>
      </c>
      <c r="B29" s="9" t="s">
        <v>64</v>
      </c>
      <c r="C29" s="12">
        <f>988380+329460</f>
        <v>1317840</v>
      </c>
      <c r="D29" s="13"/>
    </row>
    <row r="30" spans="1:4" ht="25.5">
      <c r="A30" s="36" t="s">
        <v>15</v>
      </c>
      <c r="B30" s="37" t="s">
        <v>65</v>
      </c>
      <c r="C30" s="38">
        <f>2794237+926600</f>
        <v>3720837</v>
      </c>
      <c r="D30" s="39"/>
    </row>
    <row r="31" spans="1:4" ht="25.5">
      <c r="A31" s="8" t="s">
        <v>4</v>
      </c>
      <c r="B31" s="9" t="s">
        <v>66</v>
      </c>
      <c r="C31" s="13">
        <f>72529+29390</f>
        <v>101919</v>
      </c>
      <c r="D31" s="39"/>
    </row>
    <row r="32" spans="1:4" ht="25.5">
      <c r="A32" s="8" t="s">
        <v>6</v>
      </c>
      <c r="B32" s="9" t="s">
        <v>67</v>
      </c>
      <c r="C32" s="13">
        <f>1548668.05+429963.83+104300+23864-92408</f>
        <v>2014387.88</v>
      </c>
      <c r="D32" s="39"/>
    </row>
    <row r="33" spans="1:4" ht="25.5">
      <c r="A33" s="40" t="s">
        <v>5</v>
      </c>
      <c r="B33" s="41" t="s">
        <v>69</v>
      </c>
      <c r="C33" s="42">
        <f>748882.48+48220</f>
        <v>797102.48</v>
      </c>
      <c r="D33" s="39"/>
    </row>
    <row r="34" spans="1:4" ht="25.5">
      <c r="A34" s="19" t="s">
        <v>7</v>
      </c>
      <c r="B34" s="20" t="s">
        <v>68</v>
      </c>
      <c r="C34" s="21">
        <f>87315.56+9558.19</f>
        <v>96873.75</v>
      </c>
      <c r="D34" s="21"/>
    </row>
    <row r="35" spans="1:4" ht="26.25">
      <c r="A35" s="23" t="s">
        <v>41</v>
      </c>
      <c r="B35" s="24"/>
      <c r="C35" s="22"/>
      <c r="D35" s="22"/>
    </row>
    <row r="36" spans="1:4" ht="20.25" customHeight="1">
      <c r="A36" s="26"/>
      <c r="B36" s="24"/>
      <c r="C36" s="22"/>
      <c r="D36" s="22"/>
    </row>
    <row r="37" spans="1:4" ht="26.25">
      <c r="A37" s="49" t="s">
        <v>30</v>
      </c>
      <c r="B37" s="49"/>
      <c r="C37" s="49"/>
      <c r="D37" s="22"/>
    </row>
    <row r="38" spans="1:4" ht="26.25">
      <c r="A38" s="49" t="s">
        <v>43</v>
      </c>
      <c r="B38" s="49"/>
      <c r="C38" s="49"/>
      <c r="D38" s="22"/>
    </row>
    <row r="39" spans="1:4" ht="15" customHeight="1">
      <c r="A39" s="25"/>
      <c r="B39" s="25"/>
      <c r="C39" s="25"/>
      <c r="D39" s="22"/>
    </row>
    <row r="40" spans="1:4" ht="26.25">
      <c r="A40" s="33" t="s">
        <v>33</v>
      </c>
      <c r="B40" s="25"/>
      <c r="C40" s="25" t="s">
        <v>37</v>
      </c>
      <c r="D40" s="22"/>
    </row>
    <row r="41" spans="1:4" ht="25.5">
      <c r="A41" s="26"/>
      <c r="B41" s="24"/>
      <c r="C41" s="22"/>
      <c r="D41" s="22"/>
    </row>
    <row r="42" spans="1:4" s="28" customFormat="1" ht="23.25" customHeight="1">
      <c r="A42" s="23" t="s">
        <v>32</v>
      </c>
      <c r="B42" s="2"/>
      <c r="C42" s="27"/>
      <c r="D42" s="27"/>
    </row>
    <row r="43" spans="1:4" s="28" customFormat="1" ht="26.25">
      <c r="A43" s="23" t="s">
        <v>34</v>
      </c>
      <c r="B43" s="2"/>
      <c r="C43" s="27" t="s">
        <v>36</v>
      </c>
      <c r="D43" s="27"/>
    </row>
    <row r="44" spans="1:4" s="28" customFormat="1" ht="26.25">
      <c r="A44" s="23" t="s">
        <v>31</v>
      </c>
      <c r="B44" s="2"/>
      <c r="C44" s="27" t="s">
        <v>35</v>
      </c>
      <c r="D44" s="27"/>
    </row>
    <row r="45" spans="1:4" ht="26.25">
      <c r="A45" s="45" t="s">
        <v>29</v>
      </c>
      <c r="B45" s="45"/>
      <c r="C45" s="45"/>
      <c r="D45" s="45"/>
    </row>
    <row r="46" spans="1:4" ht="21.75" customHeight="1">
      <c r="A46" s="45" t="str">
        <f>A2</f>
        <v>งบทดลอง  </v>
      </c>
      <c r="B46" s="45"/>
      <c r="C46" s="45"/>
      <c r="D46" s="45"/>
    </row>
    <row r="47" spans="1:4" ht="26.25">
      <c r="A47" s="46" t="str">
        <f>A3</f>
        <v>  วันที่  31  มกราคม  2560</v>
      </c>
      <c r="B47" s="46"/>
      <c r="C47" s="46"/>
      <c r="D47" s="46"/>
    </row>
    <row r="48" spans="1:4" ht="26.25">
      <c r="A48" s="3"/>
      <c r="B48" s="3"/>
      <c r="C48" s="3"/>
      <c r="D48" s="3"/>
    </row>
    <row r="49" spans="1:4" ht="21.75" customHeight="1">
      <c r="A49" s="43" t="s">
        <v>0</v>
      </c>
      <c r="B49" s="47" t="s">
        <v>1</v>
      </c>
      <c r="C49" s="43" t="s">
        <v>9</v>
      </c>
      <c r="D49" s="43" t="s">
        <v>2</v>
      </c>
    </row>
    <row r="50" spans="1:4" ht="4.5" customHeight="1">
      <c r="A50" s="44"/>
      <c r="B50" s="48"/>
      <c r="C50" s="44"/>
      <c r="D50" s="44"/>
    </row>
    <row r="51" spans="1:4" ht="25.5">
      <c r="A51" s="8" t="s">
        <v>8</v>
      </c>
      <c r="B51" s="9" t="s">
        <v>70</v>
      </c>
      <c r="C51" s="12">
        <v>1189342.83</v>
      </c>
      <c r="D51" s="7"/>
    </row>
    <row r="52" spans="1:4" ht="25.5">
      <c r="A52" s="8" t="s">
        <v>10</v>
      </c>
      <c r="B52" s="9" t="s">
        <v>73</v>
      </c>
      <c r="C52" s="12">
        <v>93500</v>
      </c>
      <c r="D52" s="11"/>
    </row>
    <row r="53" spans="1:4" ht="25.5">
      <c r="A53" s="8" t="s">
        <v>12</v>
      </c>
      <c r="B53" s="9" t="s">
        <v>75</v>
      </c>
      <c r="C53" s="12">
        <v>251500</v>
      </c>
      <c r="D53" s="11"/>
    </row>
    <row r="54" spans="1:4" ht="25.5">
      <c r="A54" s="8"/>
      <c r="B54" s="9"/>
      <c r="C54" s="12"/>
      <c r="D54" s="13"/>
    </row>
    <row r="55" spans="1:4" ht="25.5">
      <c r="A55" s="8"/>
      <c r="B55" s="9"/>
      <c r="C55" s="12"/>
      <c r="D55" s="13"/>
    </row>
    <row r="56" spans="1:4" ht="25.5">
      <c r="A56" s="8"/>
      <c r="B56" s="9"/>
      <c r="C56" s="12"/>
      <c r="D56" s="13"/>
    </row>
    <row r="57" spans="1:4" ht="25.5">
      <c r="A57" s="8"/>
      <c r="B57" s="9"/>
      <c r="C57" s="12"/>
      <c r="D57" s="13"/>
    </row>
    <row r="58" spans="1:4" ht="25.5">
      <c r="A58" s="8"/>
      <c r="B58" s="9"/>
      <c r="C58" s="12"/>
      <c r="D58" s="13"/>
    </row>
    <row r="59" spans="1:4" ht="25.5">
      <c r="A59" s="8"/>
      <c r="B59" s="9"/>
      <c r="C59" s="12"/>
      <c r="D59" s="13"/>
    </row>
    <row r="60" spans="1:4" ht="25.5">
      <c r="A60" s="8"/>
      <c r="B60" s="9"/>
      <c r="C60" s="12"/>
      <c r="D60" s="13"/>
    </row>
    <row r="61" spans="1:4" ht="25.5">
      <c r="A61" s="8"/>
      <c r="B61" s="9"/>
      <c r="C61" s="12"/>
      <c r="D61" s="13"/>
    </row>
    <row r="62" spans="1:4" ht="25.5">
      <c r="A62" s="8"/>
      <c r="B62" s="9"/>
      <c r="C62" s="12"/>
      <c r="D62" s="13"/>
    </row>
    <row r="63" spans="1:4" ht="25.5">
      <c r="A63" s="8"/>
      <c r="B63" s="9"/>
      <c r="C63" s="12"/>
      <c r="D63" s="13"/>
    </row>
    <row r="64" spans="1:4" ht="25.5">
      <c r="A64" s="8"/>
      <c r="B64" s="9"/>
      <c r="C64" s="12"/>
      <c r="D64" s="13"/>
    </row>
    <row r="65" spans="1:4" ht="25.5">
      <c r="A65" s="8"/>
      <c r="B65" s="9"/>
      <c r="C65" s="12"/>
      <c r="D65" s="13"/>
    </row>
    <row r="66" spans="1:4" ht="25.5">
      <c r="A66" s="8"/>
      <c r="B66" s="9"/>
      <c r="C66" s="12"/>
      <c r="D66" s="13"/>
    </row>
    <row r="67" spans="1:4" ht="25.5">
      <c r="A67" s="8"/>
      <c r="B67" s="9"/>
      <c r="C67" s="12"/>
      <c r="D67" s="13"/>
    </row>
    <row r="68" spans="1:4" ht="25.5">
      <c r="A68" s="8"/>
      <c r="B68" s="9"/>
      <c r="C68" s="12"/>
      <c r="D68" s="13"/>
    </row>
    <row r="69" spans="1:4" ht="25.5">
      <c r="A69" s="8"/>
      <c r="B69" s="9"/>
      <c r="C69" s="10"/>
      <c r="D69" s="14"/>
    </row>
    <row r="70" spans="1:4" ht="25.5">
      <c r="A70" s="8"/>
      <c r="B70" s="9"/>
      <c r="C70" s="15"/>
      <c r="D70" s="16"/>
    </row>
    <row r="71" spans="1:4" ht="25.5">
      <c r="A71" s="8"/>
      <c r="B71" s="9"/>
      <c r="C71" s="17"/>
      <c r="D71" s="18"/>
    </row>
    <row r="72" spans="1:4" ht="25.5">
      <c r="A72" s="8"/>
      <c r="B72" s="9"/>
      <c r="C72" s="12"/>
      <c r="D72" s="13"/>
    </row>
    <row r="73" spans="1:4" ht="25.5">
      <c r="A73" s="8"/>
      <c r="B73" s="9"/>
      <c r="C73" s="12"/>
      <c r="D73" s="13"/>
    </row>
    <row r="74" spans="1:4" ht="25.5">
      <c r="A74" s="8"/>
      <c r="B74" s="9"/>
      <c r="C74" s="12"/>
      <c r="D74" s="13"/>
    </row>
    <row r="75" spans="1:4" ht="25.5">
      <c r="A75" s="19"/>
      <c r="B75" s="20"/>
      <c r="C75" s="29"/>
      <c r="D75" s="21"/>
    </row>
    <row r="76" spans="1:4" ht="22.5" customHeight="1" thickBot="1">
      <c r="A76" s="26"/>
      <c r="B76" s="24"/>
      <c r="C76" s="30">
        <f>SUM(C7:C75)</f>
        <v>89864347.39</v>
      </c>
      <c r="D76" s="30">
        <f>SUM(D7:D75)</f>
        <v>89864347.39</v>
      </c>
    </row>
    <row r="77" spans="1:4" ht="22.5" customHeight="1" thickTop="1">
      <c r="A77" s="26"/>
      <c r="B77" s="24"/>
      <c r="C77" s="22"/>
      <c r="D77" s="22"/>
    </row>
    <row r="78" spans="1:4" ht="26.25">
      <c r="A78" s="23" t="s">
        <v>40</v>
      </c>
      <c r="B78" s="24"/>
      <c r="C78" s="22"/>
      <c r="D78" s="22"/>
    </row>
    <row r="79" spans="1:4" ht="20.25" customHeight="1">
      <c r="A79" s="26"/>
      <c r="B79" s="24"/>
      <c r="C79" s="22"/>
      <c r="D79" s="22"/>
    </row>
    <row r="80" spans="1:4" ht="12.75" customHeight="1">
      <c r="A80" s="23"/>
      <c r="B80" s="24"/>
      <c r="C80" s="22"/>
      <c r="D80" s="22"/>
    </row>
    <row r="81" spans="1:4" ht="26.25">
      <c r="A81" s="49" t="s">
        <v>30</v>
      </c>
      <c r="B81" s="49"/>
      <c r="C81" s="49"/>
      <c r="D81" s="22"/>
    </row>
    <row r="82" spans="1:4" ht="26.25">
      <c r="A82" s="49" t="s">
        <v>43</v>
      </c>
      <c r="B82" s="49"/>
      <c r="C82" s="49"/>
      <c r="D82" s="22"/>
    </row>
    <row r="83" spans="1:4" ht="15" customHeight="1">
      <c r="A83" s="25"/>
      <c r="B83" s="25"/>
      <c r="C83" s="25"/>
      <c r="D83" s="22"/>
    </row>
    <row r="84" spans="1:4" ht="26.25">
      <c r="A84" s="33" t="s">
        <v>33</v>
      </c>
      <c r="B84" s="25"/>
      <c r="C84" s="25" t="s">
        <v>37</v>
      </c>
      <c r="D84" s="22"/>
    </row>
    <row r="85" spans="1:4" ht="25.5">
      <c r="A85" s="26"/>
      <c r="B85" s="24"/>
      <c r="C85" s="22"/>
      <c r="D85" s="22"/>
    </row>
    <row r="86" spans="1:4" s="28" customFormat="1" ht="23.25" customHeight="1">
      <c r="A86" s="23" t="s">
        <v>32</v>
      </c>
      <c r="B86" s="2"/>
      <c r="C86" s="27"/>
      <c r="D86" s="27"/>
    </row>
    <row r="87" spans="1:4" s="28" customFormat="1" ht="26.25">
      <c r="A87" s="23" t="s">
        <v>34</v>
      </c>
      <c r="B87" s="2"/>
      <c r="C87" s="27" t="s">
        <v>36</v>
      </c>
      <c r="D87" s="27"/>
    </row>
    <row r="88" spans="1:4" s="28" customFormat="1" ht="26.25">
      <c r="A88" s="23" t="s">
        <v>31</v>
      </c>
      <c r="B88" s="2"/>
      <c r="C88" s="27" t="s">
        <v>35</v>
      </c>
      <c r="D88" s="27"/>
    </row>
    <row r="89" spans="3:4" ht="23.25">
      <c r="C89" s="35"/>
      <c r="D89" s="34"/>
    </row>
    <row r="90" spans="3:4" ht="23.25">
      <c r="C90" s="35"/>
      <c r="D90" s="35"/>
    </row>
    <row r="91" spans="3:4" ht="23.25">
      <c r="C91" s="35"/>
      <c r="D91" s="35"/>
    </row>
    <row r="92" spans="3:4" ht="23.25">
      <c r="C92" s="35"/>
      <c r="D92" s="35"/>
    </row>
    <row r="93" spans="3:4" ht="23.25">
      <c r="C93" s="35"/>
      <c r="D93" s="35"/>
    </row>
    <row r="94" spans="3:4" ht="23.25">
      <c r="C94" s="35"/>
      <c r="D94" s="35"/>
    </row>
    <row r="95" spans="3:4" ht="23.25">
      <c r="C95" s="35"/>
      <c r="D95" s="35"/>
    </row>
    <row r="96" spans="3:4" ht="23.25">
      <c r="C96" s="35"/>
      <c r="D96" s="35"/>
    </row>
    <row r="97" spans="3:4" ht="23.25">
      <c r="C97" s="35"/>
      <c r="D97" s="35"/>
    </row>
    <row r="98" spans="3:4" ht="23.25">
      <c r="C98" s="35"/>
      <c r="D98" s="35"/>
    </row>
    <row r="99" spans="3:4" ht="23.25">
      <c r="C99" s="35"/>
      <c r="D99" s="35"/>
    </row>
    <row r="100" spans="3:4" ht="23.25">
      <c r="C100" s="35"/>
      <c r="D100" s="35"/>
    </row>
    <row r="101" spans="3:4" ht="23.25">
      <c r="C101" s="35"/>
      <c r="D101" s="35"/>
    </row>
    <row r="102" spans="3:4" ht="23.25">
      <c r="C102" s="35"/>
      <c r="D102" s="35"/>
    </row>
    <row r="103" spans="3:4" ht="23.25">
      <c r="C103" s="35"/>
      <c r="D103" s="35"/>
    </row>
    <row r="104" spans="3:4" ht="23.25">
      <c r="C104" s="35"/>
      <c r="D104" s="35"/>
    </row>
    <row r="105" spans="3:4" ht="23.25">
      <c r="C105" s="35"/>
      <c r="D105" s="35"/>
    </row>
    <row r="106" spans="3:4" ht="23.25">
      <c r="C106" s="35"/>
      <c r="D106" s="35"/>
    </row>
    <row r="107" spans="3:4" ht="23.25">
      <c r="C107" s="35"/>
      <c r="D107" s="35"/>
    </row>
    <row r="108" spans="3:4" ht="23.25">
      <c r="C108" s="35"/>
      <c r="D108" s="35"/>
    </row>
    <row r="109" spans="3:4" ht="23.25">
      <c r="C109" s="35"/>
      <c r="D109" s="35"/>
    </row>
    <row r="110" spans="3:4" ht="23.25">
      <c r="C110" s="35"/>
      <c r="D110" s="35"/>
    </row>
    <row r="111" spans="3:4" ht="23.25">
      <c r="C111" s="35"/>
      <c r="D111" s="35"/>
    </row>
    <row r="112" spans="3:4" ht="23.25">
      <c r="C112" s="35"/>
      <c r="D112" s="35"/>
    </row>
    <row r="113" spans="3:4" ht="23.25">
      <c r="C113" s="35"/>
      <c r="D113" s="35"/>
    </row>
    <row r="114" spans="3:4" ht="23.25">
      <c r="C114" s="35"/>
      <c r="D114" s="35"/>
    </row>
    <row r="115" spans="3:4" ht="23.25">
      <c r="C115" s="35"/>
      <c r="D115" s="35"/>
    </row>
    <row r="116" spans="3:4" ht="23.25">
      <c r="C116" s="35"/>
      <c r="D116" s="35"/>
    </row>
    <row r="117" spans="3:4" ht="23.25">
      <c r="C117" s="35"/>
      <c r="D117" s="35"/>
    </row>
    <row r="118" spans="3:4" ht="23.25">
      <c r="C118" s="35"/>
      <c r="D118" s="35"/>
    </row>
    <row r="119" spans="3:4" ht="23.25">
      <c r="C119" s="35"/>
      <c r="D119" s="35"/>
    </row>
    <row r="120" spans="3:4" ht="23.25">
      <c r="C120" s="35"/>
      <c r="D120" s="35"/>
    </row>
    <row r="121" spans="3:4" ht="23.25">
      <c r="C121" s="35"/>
      <c r="D121" s="35"/>
    </row>
    <row r="122" spans="3:4" ht="23.25">
      <c r="C122" s="35"/>
      <c r="D122" s="35"/>
    </row>
    <row r="123" spans="3:4" ht="23.25">
      <c r="C123" s="35"/>
      <c r="D123" s="35"/>
    </row>
    <row r="124" spans="3:4" ht="23.25">
      <c r="C124" s="35"/>
      <c r="D124" s="35"/>
    </row>
    <row r="125" spans="3:4" ht="23.25">
      <c r="C125" s="35"/>
      <c r="D125" s="35"/>
    </row>
    <row r="126" spans="3:4" ht="23.25">
      <c r="C126" s="35"/>
      <c r="D126" s="35"/>
    </row>
    <row r="127" spans="3:4" ht="23.25">
      <c r="C127" s="35"/>
      <c r="D127" s="35"/>
    </row>
    <row r="128" spans="3:4" ht="23.25">
      <c r="C128" s="35"/>
      <c r="D128" s="35"/>
    </row>
    <row r="129" spans="3:4" ht="23.25">
      <c r="C129" s="35"/>
      <c r="D129" s="35"/>
    </row>
    <row r="130" spans="3:4" ht="23.25">
      <c r="C130" s="35"/>
      <c r="D130" s="35"/>
    </row>
    <row r="131" spans="3:4" ht="23.25">
      <c r="C131" s="35"/>
      <c r="D131" s="35"/>
    </row>
    <row r="132" spans="3:4" ht="23.25">
      <c r="C132" s="35"/>
      <c r="D132" s="35"/>
    </row>
    <row r="133" spans="3:4" ht="23.25">
      <c r="C133" s="35"/>
      <c r="D133" s="35"/>
    </row>
    <row r="134" spans="3:4" ht="23.25">
      <c r="C134" s="35"/>
      <c r="D134" s="35"/>
    </row>
    <row r="135" spans="3:4" ht="23.25">
      <c r="C135" s="35"/>
      <c r="D135" s="35"/>
    </row>
    <row r="136" spans="3:4" ht="23.25">
      <c r="C136" s="35"/>
      <c r="D136" s="35"/>
    </row>
    <row r="137" spans="3:4" ht="23.25">
      <c r="C137" s="35"/>
      <c r="D137" s="35"/>
    </row>
    <row r="138" spans="3:4" ht="23.25">
      <c r="C138" s="35"/>
      <c r="D138" s="35"/>
    </row>
    <row r="139" spans="3:4" ht="23.25">
      <c r="C139" s="35"/>
      <c r="D139" s="35"/>
    </row>
    <row r="140" spans="3:4" ht="23.25">
      <c r="C140" s="35"/>
      <c r="D140" s="35"/>
    </row>
    <row r="141" spans="3:4" ht="23.25">
      <c r="C141" s="35"/>
      <c r="D141" s="35"/>
    </row>
    <row r="142" spans="3:4" ht="23.25">
      <c r="C142" s="35"/>
      <c r="D142" s="35"/>
    </row>
    <row r="143" spans="3:4" ht="23.25">
      <c r="C143" s="35"/>
      <c r="D143" s="35"/>
    </row>
    <row r="144" spans="3:4" ht="23.25">
      <c r="C144" s="35"/>
      <c r="D144" s="35"/>
    </row>
    <row r="145" spans="3:4" ht="23.25">
      <c r="C145" s="35"/>
      <c r="D145" s="35"/>
    </row>
    <row r="146" spans="3:4" ht="23.25">
      <c r="C146" s="35"/>
      <c r="D146" s="35"/>
    </row>
    <row r="147" spans="3:4" ht="23.25">
      <c r="C147" s="35"/>
      <c r="D147" s="35"/>
    </row>
    <row r="148" spans="3:4" ht="23.25">
      <c r="C148" s="35"/>
      <c r="D148" s="35"/>
    </row>
    <row r="149" spans="3:4" ht="23.25">
      <c r="C149" s="35"/>
      <c r="D149" s="35"/>
    </row>
    <row r="150" spans="3:4" ht="23.25">
      <c r="C150" s="35"/>
      <c r="D150" s="35"/>
    </row>
    <row r="151" spans="3:4" ht="23.25">
      <c r="C151" s="35"/>
      <c r="D151" s="35"/>
    </row>
    <row r="152" spans="3:4" ht="23.25">
      <c r="C152" s="35"/>
      <c r="D152" s="35"/>
    </row>
    <row r="153" spans="3:4" ht="23.25">
      <c r="C153" s="35"/>
      <c r="D153" s="35"/>
    </row>
    <row r="154" spans="3:4" ht="23.25">
      <c r="C154" s="35"/>
      <c r="D154" s="35"/>
    </row>
    <row r="155" spans="3:4" ht="23.25">
      <c r="C155" s="35"/>
      <c r="D155" s="35"/>
    </row>
    <row r="156" spans="3:4" ht="23.25">
      <c r="C156" s="35"/>
      <c r="D156" s="35"/>
    </row>
    <row r="157" spans="3:4" ht="23.25">
      <c r="C157" s="35"/>
      <c r="D157" s="35"/>
    </row>
    <row r="158" spans="3:4" ht="23.25">
      <c r="C158" s="35"/>
      <c r="D158" s="35"/>
    </row>
    <row r="159" spans="3:4" ht="23.25">
      <c r="C159" s="35"/>
      <c r="D159" s="35"/>
    </row>
    <row r="160" spans="3:4" ht="23.25">
      <c r="C160" s="35"/>
      <c r="D160" s="35"/>
    </row>
    <row r="161" spans="3:4" ht="23.25">
      <c r="C161" s="35"/>
      <c r="D161" s="35"/>
    </row>
    <row r="162" spans="3:4" ht="23.25">
      <c r="C162" s="35"/>
      <c r="D162" s="35"/>
    </row>
    <row r="163" spans="3:4" ht="23.25">
      <c r="C163" s="35"/>
      <c r="D163" s="35"/>
    </row>
    <row r="164" spans="3:4" ht="23.25">
      <c r="C164" s="35"/>
      <c r="D164" s="35"/>
    </row>
    <row r="165" spans="3:4" ht="23.25">
      <c r="C165" s="35"/>
      <c r="D165" s="35"/>
    </row>
    <row r="166" spans="3:4" ht="23.25">
      <c r="C166" s="35"/>
      <c r="D166" s="35"/>
    </row>
    <row r="167" spans="3:4" ht="23.25">
      <c r="C167" s="35"/>
      <c r="D167" s="35"/>
    </row>
    <row r="168" spans="3:4" ht="23.25">
      <c r="C168" s="35"/>
      <c r="D168" s="35"/>
    </row>
    <row r="169" spans="3:4" ht="23.25">
      <c r="C169" s="35"/>
      <c r="D169" s="35"/>
    </row>
    <row r="170" spans="3:4" ht="23.25">
      <c r="C170" s="35"/>
      <c r="D170" s="35"/>
    </row>
    <row r="171" spans="3:4" ht="23.25">
      <c r="C171" s="35"/>
      <c r="D171" s="35"/>
    </row>
    <row r="172" spans="3:4" ht="23.25">
      <c r="C172" s="35"/>
      <c r="D172" s="35"/>
    </row>
    <row r="173" spans="3:4" ht="23.25">
      <c r="C173" s="35"/>
      <c r="D173" s="35"/>
    </row>
    <row r="174" spans="3:4" ht="23.25">
      <c r="C174" s="35"/>
      <c r="D174" s="35"/>
    </row>
    <row r="175" spans="3:4" ht="23.25">
      <c r="C175" s="35"/>
      <c r="D175" s="35"/>
    </row>
    <row r="176" spans="3:4" ht="23.25">
      <c r="C176" s="35"/>
      <c r="D176" s="35"/>
    </row>
    <row r="177" spans="3:4" ht="23.25">
      <c r="C177" s="35"/>
      <c r="D177" s="35"/>
    </row>
    <row r="178" spans="3:4" ht="23.25">
      <c r="C178" s="35"/>
      <c r="D178" s="35"/>
    </row>
    <row r="179" spans="3:4" ht="23.25">
      <c r="C179" s="35"/>
      <c r="D179" s="35"/>
    </row>
    <row r="180" spans="3:4" ht="23.25">
      <c r="C180" s="35"/>
      <c r="D180" s="35"/>
    </row>
    <row r="181" spans="3:4" ht="23.25">
      <c r="C181" s="35"/>
      <c r="D181" s="35"/>
    </row>
    <row r="182" spans="3:4" ht="23.25">
      <c r="C182" s="35"/>
      <c r="D182" s="35"/>
    </row>
    <row r="183" spans="3:4" ht="23.25">
      <c r="C183" s="35"/>
      <c r="D183" s="35"/>
    </row>
    <row r="184" spans="3:4" ht="23.25">
      <c r="C184" s="35"/>
      <c r="D184" s="35"/>
    </row>
    <row r="185" spans="3:4" ht="23.25">
      <c r="C185" s="35"/>
      <c r="D185" s="35"/>
    </row>
    <row r="186" spans="3:4" ht="23.25">
      <c r="C186" s="35"/>
      <c r="D186" s="35"/>
    </row>
    <row r="187" spans="3:4" ht="23.25">
      <c r="C187" s="35"/>
      <c r="D187" s="35"/>
    </row>
    <row r="188" spans="3:4" ht="23.25">
      <c r="C188" s="35"/>
      <c r="D188" s="35"/>
    </row>
    <row r="189" spans="3:4" ht="23.25">
      <c r="C189" s="35"/>
      <c r="D189" s="35"/>
    </row>
    <row r="190" spans="3:4" ht="23.25">
      <c r="C190" s="35"/>
      <c r="D190" s="35"/>
    </row>
    <row r="191" spans="3:4" ht="23.25">
      <c r="C191" s="35"/>
      <c r="D191" s="35"/>
    </row>
    <row r="192" spans="3:4" ht="23.25">
      <c r="C192" s="35"/>
      <c r="D192" s="35"/>
    </row>
    <row r="193" spans="3:4" ht="23.25">
      <c r="C193" s="35"/>
      <c r="D193" s="35"/>
    </row>
    <row r="194" spans="3:4" ht="23.25">
      <c r="C194" s="35"/>
      <c r="D194" s="35"/>
    </row>
    <row r="195" spans="3:4" ht="23.25">
      <c r="C195" s="35"/>
      <c r="D195" s="35"/>
    </row>
    <row r="196" spans="3:4" ht="23.25">
      <c r="C196" s="35"/>
      <c r="D196" s="35"/>
    </row>
    <row r="197" spans="3:4" ht="23.25">
      <c r="C197" s="35"/>
      <c r="D197" s="35"/>
    </row>
    <row r="198" spans="3:4" ht="23.25">
      <c r="C198" s="35"/>
      <c r="D198" s="35"/>
    </row>
    <row r="199" spans="3:4" ht="23.25">
      <c r="C199" s="35"/>
      <c r="D199" s="35"/>
    </row>
    <row r="200" spans="3:4" ht="23.25">
      <c r="C200" s="35"/>
      <c r="D200" s="35"/>
    </row>
    <row r="201" spans="3:4" ht="23.25">
      <c r="C201" s="35"/>
      <c r="D201" s="35"/>
    </row>
    <row r="202" spans="3:4" ht="23.25">
      <c r="C202" s="35"/>
      <c r="D202" s="35"/>
    </row>
    <row r="203" spans="3:4" ht="23.25">
      <c r="C203" s="35"/>
      <c r="D203" s="35"/>
    </row>
    <row r="204" spans="3:4" ht="23.25">
      <c r="C204" s="35"/>
      <c r="D204" s="35"/>
    </row>
    <row r="205" spans="3:4" ht="23.25">
      <c r="C205" s="35"/>
      <c r="D205" s="35"/>
    </row>
    <row r="206" spans="3:4" ht="23.25">
      <c r="C206" s="35"/>
      <c r="D206" s="35"/>
    </row>
    <row r="207" spans="3:4" ht="23.25">
      <c r="C207" s="35"/>
      <c r="D207" s="35"/>
    </row>
    <row r="208" spans="3:4" ht="23.25">
      <c r="C208" s="35"/>
      <c r="D208" s="35"/>
    </row>
    <row r="209" spans="3:4" ht="23.25">
      <c r="C209" s="35"/>
      <c r="D209" s="35"/>
    </row>
    <row r="210" spans="3:4" ht="23.25">
      <c r="C210" s="35"/>
      <c r="D210" s="35"/>
    </row>
    <row r="211" spans="3:4" ht="23.25">
      <c r="C211" s="35"/>
      <c r="D211" s="35"/>
    </row>
    <row r="212" spans="3:4" ht="23.25">
      <c r="C212" s="35"/>
      <c r="D212" s="35"/>
    </row>
    <row r="213" spans="3:4" ht="23.25">
      <c r="C213" s="35"/>
      <c r="D213" s="35"/>
    </row>
    <row r="214" spans="3:4" ht="23.25">
      <c r="C214" s="35"/>
      <c r="D214" s="35"/>
    </row>
    <row r="215" spans="3:4" ht="23.25">
      <c r="C215" s="35"/>
      <c r="D215" s="35"/>
    </row>
    <row r="216" spans="3:4" ht="23.25">
      <c r="C216" s="35"/>
      <c r="D216" s="35"/>
    </row>
    <row r="217" spans="3:4" ht="23.25">
      <c r="C217" s="35"/>
      <c r="D217" s="35"/>
    </row>
    <row r="218" spans="3:4" ht="23.25">
      <c r="C218" s="35"/>
      <c r="D218" s="35"/>
    </row>
    <row r="219" spans="3:4" ht="23.25">
      <c r="C219" s="35"/>
      <c r="D219" s="35"/>
    </row>
    <row r="220" spans="3:4" ht="23.25">
      <c r="C220" s="35"/>
      <c r="D220" s="35"/>
    </row>
    <row r="221" spans="3:4" ht="23.25">
      <c r="C221" s="35"/>
      <c r="D221" s="35"/>
    </row>
    <row r="222" spans="3:4" ht="23.25">
      <c r="C222" s="35"/>
      <c r="D222" s="35"/>
    </row>
    <row r="223" spans="3:4" ht="23.25">
      <c r="C223" s="35"/>
      <c r="D223" s="35"/>
    </row>
    <row r="224" spans="3:4" ht="23.25">
      <c r="C224" s="35"/>
      <c r="D224" s="35"/>
    </row>
    <row r="225" spans="3:4" ht="23.25">
      <c r="C225" s="35"/>
      <c r="D225" s="35"/>
    </row>
    <row r="226" spans="3:4" ht="23.25">
      <c r="C226" s="35"/>
      <c r="D226" s="35"/>
    </row>
    <row r="227" spans="3:4" ht="23.25">
      <c r="C227" s="35"/>
      <c r="D227" s="35"/>
    </row>
    <row r="228" spans="3:4" ht="23.25">
      <c r="C228" s="35"/>
      <c r="D228" s="35"/>
    </row>
    <row r="229" spans="3:4" ht="23.25">
      <c r="C229" s="35"/>
      <c r="D229" s="35"/>
    </row>
    <row r="230" spans="3:4" ht="23.25">
      <c r="C230" s="35"/>
      <c r="D230" s="35"/>
    </row>
    <row r="231" spans="3:4" ht="23.25">
      <c r="C231" s="35"/>
      <c r="D231" s="35"/>
    </row>
    <row r="232" spans="3:4" ht="23.25">
      <c r="C232" s="35"/>
      <c r="D232" s="35"/>
    </row>
    <row r="233" spans="3:4" ht="23.25">
      <c r="C233" s="35"/>
      <c r="D233" s="35"/>
    </row>
    <row r="234" spans="3:4" ht="23.25">
      <c r="C234" s="35"/>
      <c r="D234" s="35"/>
    </row>
    <row r="235" spans="3:4" ht="23.25">
      <c r="C235" s="35"/>
      <c r="D235" s="35"/>
    </row>
    <row r="236" spans="3:4" ht="23.25">
      <c r="C236" s="35"/>
      <c r="D236" s="35"/>
    </row>
    <row r="237" spans="3:4" ht="23.25">
      <c r="C237" s="35"/>
      <c r="D237" s="35"/>
    </row>
    <row r="238" spans="3:4" ht="23.25">
      <c r="C238" s="35"/>
      <c r="D238" s="35"/>
    </row>
    <row r="239" spans="3:4" ht="23.25">
      <c r="C239" s="35"/>
      <c r="D239" s="35"/>
    </row>
    <row r="240" spans="3:4" ht="23.25">
      <c r="C240" s="35"/>
      <c r="D240" s="35"/>
    </row>
    <row r="241" spans="3:4" ht="23.25">
      <c r="C241" s="35"/>
      <c r="D241" s="35"/>
    </row>
    <row r="242" spans="3:4" ht="23.25">
      <c r="C242" s="35"/>
      <c r="D242" s="35"/>
    </row>
    <row r="243" spans="3:4" ht="23.25">
      <c r="C243" s="35"/>
      <c r="D243" s="35"/>
    </row>
    <row r="244" spans="3:4" ht="23.25">
      <c r="C244" s="35"/>
      <c r="D244" s="35"/>
    </row>
    <row r="245" spans="3:4" ht="23.25">
      <c r="C245" s="35"/>
      <c r="D245" s="35"/>
    </row>
    <row r="246" spans="3:4" ht="23.25">
      <c r="C246" s="35"/>
      <c r="D246" s="35"/>
    </row>
    <row r="247" spans="3:4" ht="23.25">
      <c r="C247" s="35"/>
      <c r="D247" s="35"/>
    </row>
    <row r="248" spans="3:4" ht="23.25">
      <c r="C248" s="35"/>
      <c r="D248" s="35"/>
    </row>
    <row r="249" spans="3:4" ht="23.25">
      <c r="C249" s="35"/>
      <c r="D249" s="35"/>
    </row>
    <row r="250" spans="3:4" ht="23.25">
      <c r="C250" s="35"/>
      <c r="D250" s="35"/>
    </row>
    <row r="251" spans="3:4" ht="23.25">
      <c r="C251" s="35"/>
      <c r="D251" s="35"/>
    </row>
    <row r="252" spans="3:4" ht="23.25">
      <c r="C252" s="35"/>
      <c r="D252" s="35"/>
    </row>
    <row r="253" spans="3:4" ht="23.25">
      <c r="C253" s="35"/>
      <c r="D253" s="35"/>
    </row>
    <row r="254" spans="3:4" ht="23.25">
      <c r="C254" s="35"/>
      <c r="D254" s="35"/>
    </row>
    <row r="255" spans="3:4" ht="23.25">
      <c r="C255" s="35"/>
      <c r="D255" s="35"/>
    </row>
    <row r="256" spans="3:4" ht="23.25">
      <c r="C256" s="35"/>
      <c r="D256" s="35"/>
    </row>
    <row r="257" spans="3:4" ht="23.25">
      <c r="C257" s="35"/>
      <c r="D257" s="35"/>
    </row>
    <row r="258" spans="3:4" ht="23.25">
      <c r="C258" s="35"/>
      <c r="D258" s="35"/>
    </row>
    <row r="259" spans="3:4" ht="23.25">
      <c r="C259" s="35"/>
      <c r="D259" s="35"/>
    </row>
    <row r="260" spans="3:4" ht="23.25">
      <c r="C260" s="35"/>
      <c r="D260" s="35"/>
    </row>
    <row r="261" spans="3:4" ht="23.25">
      <c r="C261" s="35"/>
      <c r="D261" s="35"/>
    </row>
    <row r="262" spans="3:4" ht="23.25">
      <c r="C262" s="35"/>
      <c r="D262" s="35"/>
    </row>
    <row r="263" spans="3:4" ht="23.25">
      <c r="C263" s="35"/>
      <c r="D263" s="35"/>
    </row>
    <row r="264" spans="3:4" ht="23.25">
      <c r="C264" s="35"/>
      <c r="D264" s="35"/>
    </row>
    <row r="265" spans="3:4" ht="23.25">
      <c r="C265" s="35"/>
      <c r="D265" s="35"/>
    </row>
    <row r="266" spans="3:4" ht="23.25">
      <c r="C266" s="35"/>
      <c r="D266" s="35"/>
    </row>
    <row r="267" spans="3:4" ht="23.25">
      <c r="C267" s="35"/>
      <c r="D267" s="35"/>
    </row>
    <row r="268" spans="3:4" ht="23.25">
      <c r="C268" s="35"/>
      <c r="D268" s="35"/>
    </row>
    <row r="269" spans="3:4" ht="23.25">
      <c r="C269" s="35"/>
      <c r="D269" s="35"/>
    </row>
    <row r="270" spans="3:4" ht="23.25">
      <c r="C270" s="35"/>
      <c r="D270" s="35"/>
    </row>
    <row r="271" spans="3:4" ht="23.25">
      <c r="C271" s="35"/>
      <c r="D271" s="35"/>
    </row>
    <row r="272" spans="3:4" ht="23.25">
      <c r="C272" s="35"/>
      <c r="D272" s="35"/>
    </row>
    <row r="273" spans="3:4" ht="23.25">
      <c r="C273" s="35"/>
      <c r="D273" s="35"/>
    </row>
    <row r="274" spans="3:4" ht="23.25">
      <c r="C274" s="35"/>
      <c r="D274" s="35"/>
    </row>
    <row r="275" spans="3:4" ht="23.25">
      <c r="C275" s="35"/>
      <c r="D275" s="35"/>
    </row>
    <row r="276" spans="3:4" ht="23.25">
      <c r="C276" s="35"/>
      <c r="D276" s="35"/>
    </row>
    <row r="277" spans="3:4" ht="23.25">
      <c r="C277" s="35"/>
      <c r="D277" s="35"/>
    </row>
    <row r="278" spans="3:4" ht="23.25">
      <c r="C278" s="35"/>
      <c r="D278" s="35"/>
    </row>
    <row r="279" spans="3:4" ht="23.25">
      <c r="C279" s="35"/>
      <c r="D279" s="35"/>
    </row>
    <row r="280" spans="3:4" ht="23.25">
      <c r="C280" s="35"/>
      <c r="D280" s="35"/>
    </row>
  </sheetData>
  <sheetProtection/>
  <mergeCells count="18">
    <mergeCell ref="D49:D50"/>
    <mergeCell ref="A37:C37"/>
    <mergeCell ref="A38:C38"/>
    <mergeCell ref="B5:B6"/>
    <mergeCell ref="C5:C6"/>
    <mergeCell ref="A49:A50"/>
    <mergeCell ref="B49:B50"/>
    <mergeCell ref="C49:C50"/>
    <mergeCell ref="A3:D3"/>
    <mergeCell ref="A5:A6"/>
    <mergeCell ref="A81:C81"/>
    <mergeCell ref="A82:C82"/>
    <mergeCell ref="D5:D6"/>
    <mergeCell ref="A1:D1"/>
    <mergeCell ref="A2:D2"/>
    <mergeCell ref="A45:D45"/>
    <mergeCell ref="A46:D46"/>
    <mergeCell ref="A47:D47"/>
  </mergeCells>
  <printOptions horizontalCentered="1"/>
  <pageMargins left="0.49" right="0" top="0.17" bottom="0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Windows User</cp:lastModifiedBy>
  <cp:lastPrinted>2017-02-21T03:15:46Z</cp:lastPrinted>
  <dcterms:created xsi:type="dcterms:W3CDTF">1999-02-01T03:06:35Z</dcterms:created>
  <dcterms:modified xsi:type="dcterms:W3CDTF">2018-05-30T08:53:29Z</dcterms:modified>
  <cp:category/>
  <cp:version/>
  <cp:contentType/>
  <cp:contentStatus/>
</cp:coreProperties>
</file>